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nce\Desktop\vince\lca\outreach\ktal\"/>
    </mc:Choice>
  </mc:AlternateContent>
  <bookViews>
    <workbookView xWindow="0" yWindow="0" windowWidth="13095" windowHeight="48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C32" i="1"/>
  <c r="C31" i="1"/>
  <c r="C30" i="1"/>
  <c r="C20" i="1"/>
  <c r="C18" i="1"/>
  <c r="C22" i="1" s="1"/>
  <c r="C34" i="1" l="1"/>
  <c r="C35" i="1" s="1"/>
  <c r="C37" i="1" s="1"/>
  <c r="C23" i="1"/>
  <c r="C25" i="1" s="1"/>
  <c r="C26" i="1" s="1"/>
</calcChain>
</file>

<file path=xl/sharedStrings.xml><?xml version="1.0" encoding="utf-8"?>
<sst xmlns="http://schemas.openxmlformats.org/spreadsheetml/2006/main" count="43" uniqueCount="34">
  <si>
    <t>Companion file to "How cold is that rain," for KTAL LP FM radio - written 19 Jan. 2018</t>
  </si>
  <si>
    <t xml:space="preserve"> Given the weather conditions, calculate either:</t>
  </si>
  <si>
    <t xml:space="preserve">      OR</t>
  </si>
  <si>
    <t xml:space="preserve">   * What is the estimated relative humidity if we know the temperature of the air and the temperature of the rain?</t>
  </si>
  <si>
    <t>Some physical constants</t>
  </si>
  <si>
    <t>Lambda = heat of vaporization of water (at moderate temperatures)</t>
  </si>
  <si>
    <t>Heat capacity of (dry) air, at constant pressure</t>
  </si>
  <si>
    <t>Option 1: given temperature and relative humidity, calculate cooling of raindrops</t>
  </si>
  <si>
    <t>Data to enter</t>
  </si>
  <si>
    <t xml:space="preserve">   Tair = air temperature, degrees C</t>
  </si>
  <si>
    <t xml:space="preserve">   Barometric air pressure</t>
  </si>
  <si>
    <t>Before we start: are you using metric units? Enter 1 in cell A14.  English (American) units?  Enter 2</t>
  </si>
  <si>
    <t>Metric conversions</t>
  </si>
  <si>
    <t>Two intermediate calculations</t>
  </si>
  <si>
    <t xml:space="preserve">   esat(Tair)=saturated water vapor pressure at air temperature</t>
  </si>
  <si>
    <t>pascals (Pa)</t>
  </si>
  <si>
    <t>Result</t>
  </si>
  <si>
    <t>⁰C</t>
  </si>
  <si>
    <t>⁰F</t>
  </si>
  <si>
    <t xml:space="preserve">   Relative humidity, as a fraction             (percentage /100)</t>
  </si>
  <si>
    <t xml:space="preserve">   s = slope, rate of change of esat, per deg. C)</t>
  </si>
  <si>
    <r>
      <t xml:space="preserve">   </t>
    </r>
    <r>
      <rPr>
        <sz val="11"/>
        <color theme="1"/>
        <rFont val="Calibri"/>
        <family val="2"/>
      </rPr>
      <t>Δ = drop in raindrop temperature</t>
    </r>
  </si>
  <si>
    <r>
      <t>J mol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(joules per mole, ca. 18 grams)</t>
    </r>
  </si>
  <si>
    <r>
      <t>J mol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K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(joules per mole per degree C or per Kelvin)</t>
    </r>
  </si>
  <si>
    <r>
      <t>Pa K</t>
    </r>
    <r>
      <rPr>
        <vertAlign val="superscript"/>
        <sz val="11"/>
        <color theme="1"/>
        <rFont val="Calibri"/>
        <family val="2"/>
        <scheme val="minor"/>
      </rPr>
      <t>-1</t>
    </r>
  </si>
  <si>
    <t>Option 2: having measured air temperature and rain temperature, calculate estimated relative humidity</t>
  </si>
  <si>
    <t xml:space="preserve">   * How much cooler is falling rain than current air temperature (if the drop falls far enough)? GO TO LINE 18 </t>
  </si>
  <si>
    <t xml:space="preserve">   Air temperature</t>
  </si>
  <si>
    <t>Data</t>
  </si>
  <si>
    <t xml:space="preserve">   Rain temperature</t>
  </si>
  <si>
    <t>Intermediate calculations</t>
  </si>
  <si>
    <t xml:space="preserve">  hr = relative humidity, as a fraction</t>
  </si>
  <si>
    <t>=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</si>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</sst>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left" vertical="top" wrapText="1"/>
    </xf>
    <xf numFmtId="0" fontId="0" fillId="0" borderId="0" xfId="0" quotePrefix="1"/>
    <xf numFmtId="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4" workbookViewId="0">
      <selection activeCell="F38" sqref="F38"/>
    </sheetView>
  </sheetViews>
  <sheetFormatPr defaultRowHeight="15" x14ac:dyDescent="0.25"/>
  <cols>
    <col min="1" max="1" width="31.85546875" customWidth="1"/>
    <col min="3" max="3" width="18.85546875" customWidth="1"/>
  </cols>
  <sheetData>
    <row r="1" spans="1:3" x14ac:dyDescent="0.25">
      <c r="A1" t="s">
        <v>0</v>
      </c>
    </row>
    <row r="3" spans="1:3" x14ac:dyDescent="0.25">
      <c r="A3" t="s">
        <v>1</v>
      </c>
    </row>
    <row r="4" spans="1:3" x14ac:dyDescent="0.25">
      <c r="A4" t="s">
        <v>26</v>
      </c>
    </row>
    <row r="5" spans="1:3" x14ac:dyDescent="0.25">
      <c r="A5" t="s">
        <v>2</v>
      </c>
    </row>
    <row r="6" spans="1:3" x14ac:dyDescent="0.25">
      <c r="A6" t="s">
        <v>3</v>
      </c>
    </row>
    <row r="8" spans="1:3" x14ac:dyDescent="0.25">
      <c r="A8" t="s">
        <v>4</v>
      </c>
    </row>
    <row r="9" spans="1:3" ht="45" x14ac:dyDescent="0.25">
      <c r="A9" s="1" t="s">
        <v>5</v>
      </c>
      <c r="B9" s="1">
        <v>44000</v>
      </c>
      <c r="C9" s="1" t="s">
        <v>22</v>
      </c>
    </row>
    <row r="10" spans="1:3" ht="62.25" x14ac:dyDescent="0.25">
      <c r="A10" s="1" t="s">
        <v>6</v>
      </c>
      <c r="B10" s="1">
        <v>29</v>
      </c>
      <c r="C10" s="1" t="s">
        <v>23</v>
      </c>
    </row>
    <row r="13" spans="1:3" x14ac:dyDescent="0.25">
      <c r="A13" t="s">
        <v>11</v>
      </c>
    </row>
    <row r="14" spans="1:3" x14ac:dyDescent="0.25">
      <c r="A14">
        <v>1</v>
      </c>
    </row>
    <row r="16" spans="1:3" x14ac:dyDescent="0.25">
      <c r="A16" t="s">
        <v>7</v>
      </c>
    </row>
    <row r="17" spans="1:4" x14ac:dyDescent="0.25">
      <c r="A17" t="s">
        <v>8</v>
      </c>
      <c r="B17" t="s">
        <v>28</v>
      </c>
      <c r="C17" t="s">
        <v>12</v>
      </c>
    </row>
    <row r="18" spans="1:4" x14ac:dyDescent="0.25">
      <c r="A18" t="s">
        <v>9</v>
      </c>
      <c r="B18">
        <v>30</v>
      </c>
      <c r="C18" s="3">
        <f>IF(A14=1,B18,(B18-32)*5/9)</f>
        <v>30</v>
      </c>
    </row>
    <row r="19" spans="1:4" ht="30" x14ac:dyDescent="0.25">
      <c r="A19" s="1" t="s">
        <v>19</v>
      </c>
      <c r="B19" s="1">
        <v>0.5</v>
      </c>
      <c r="C19" s="4"/>
    </row>
    <row r="20" spans="1:4" x14ac:dyDescent="0.25">
      <c r="A20" t="s">
        <v>10</v>
      </c>
      <c r="B20">
        <v>100000</v>
      </c>
      <c r="C20" s="3">
        <f>IF(A14=1,B20,B20*3386)</f>
        <v>100000</v>
      </c>
    </row>
    <row r="21" spans="1:4" x14ac:dyDescent="0.25">
      <c r="A21" t="s">
        <v>13</v>
      </c>
      <c r="C21" s="3"/>
    </row>
    <row r="22" spans="1:4" ht="30" x14ac:dyDescent="0.25">
      <c r="A22" s="1" t="s">
        <v>14</v>
      </c>
      <c r="B22" s="1"/>
      <c r="C22" s="4">
        <f>610.8*EXP(17.269*C18/(237.2+C18))</f>
        <v>4245.6673882676623</v>
      </c>
      <c r="D22" s="1" t="s">
        <v>15</v>
      </c>
    </row>
    <row r="23" spans="1:4" ht="30" x14ac:dyDescent="0.25">
      <c r="A23" s="1" t="s">
        <v>20</v>
      </c>
      <c r="B23" s="1"/>
      <c r="C23" s="4">
        <f>C22*4096/(237.2+C18)^2</f>
        <v>243.57516659716234</v>
      </c>
      <c r="D23" s="1" t="s">
        <v>24</v>
      </c>
    </row>
    <row r="24" spans="1:4" x14ac:dyDescent="0.25">
      <c r="A24" t="s">
        <v>16</v>
      </c>
    </row>
    <row r="25" spans="1:4" x14ac:dyDescent="0.25">
      <c r="A25" t="s">
        <v>21</v>
      </c>
      <c r="C25" s="3">
        <f>1.1*B$9*C22*(1-B19)/(C20*B$10+1.1*B$9*C23)</f>
        <v>6.9946820447530653</v>
      </c>
      <c r="D25" s="2" t="s">
        <v>17</v>
      </c>
    </row>
    <row r="26" spans="1:4" x14ac:dyDescent="0.25">
      <c r="C26" s="3">
        <f>1.8*C25</f>
        <v>12.590427680555518</v>
      </c>
      <c r="D26" s="2" t="s">
        <v>18</v>
      </c>
    </row>
    <row r="28" spans="1:4" x14ac:dyDescent="0.25">
      <c r="A28" t="s">
        <v>25</v>
      </c>
    </row>
    <row r="29" spans="1:4" x14ac:dyDescent="0.25">
      <c r="A29" t="s">
        <v>8</v>
      </c>
      <c r="B29" t="s">
        <v>28</v>
      </c>
      <c r="C29" t="s">
        <v>12</v>
      </c>
    </row>
    <row r="30" spans="1:4" x14ac:dyDescent="0.25">
      <c r="A30" t="s">
        <v>27</v>
      </c>
      <c r="B30">
        <v>30</v>
      </c>
      <c r="C30">
        <f>IF(A14=1,B30,(B30-32)*5/9)</f>
        <v>30</v>
      </c>
    </row>
    <row r="31" spans="1:4" x14ac:dyDescent="0.25">
      <c r="A31" t="s">
        <v>29</v>
      </c>
      <c r="B31">
        <v>23</v>
      </c>
      <c r="C31">
        <f>IF(A14=1,B31,(B31-32)*5/9)</f>
        <v>23</v>
      </c>
    </row>
    <row r="32" spans="1:4" x14ac:dyDescent="0.25">
      <c r="A32" t="s">
        <v>10</v>
      </c>
      <c r="B32">
        <v>100000</v>
      </c>
      <c r="C32" s="3">
        <f>IF(A14=1,B32,B32*3386)</f>
        <v>100000</v>
      </c>
    </row>
    <row r="33" spans="1:6" x14ac:dyDescent="0.25">
      <c r="A33" t="s">
        <v>30</v>
      </c>
    </row>
    <row r="34" spans="1:6" ht="30" x14ac:dyDescent="0.25">
      <c r="A34" s="1" t="s">
        <v>14</v>
      </c>
      <c r="C34" s="4">
        <f>610.8*EXP(17.269*C30/(237.2+C30))</f>
        <v>4245.6673882676623</v>
      </c>
      <c r="D34" s="1" t="s">
        <v>15</v>
      </c>
    </row>
    <row r="35" spans="1:6" ht="30" x14ac:dyDescent="0.25">
      <c r="A35" s="1" t="s">
        <v>20</v>
      </c>
      <c r="C35" s="4">
        <f>C34*4096/(237.2+C30)^2</f>
        <v>243.57516659716234</v>
      </c>
      <c r="D35" s="1" t="s">
        <v>24</v>
      </c>
    </row>
    <row r="36" spans="1:6" x14ac:dyDescent="0.25">
      <c r="A36" t="s">
        <v>16</v>
      </c>
    </row>
    <row r="37" spans="1:6" x14ac:dyDescent="0.25">
      <c r="A37" t="s">
        <v>31</v>
      </c>
      <c r="C37" s="7">
        <f>1-((C30-C31)*(C32*B10+1.1*B9*C35))/(1.1*B9*C34)</f>
        <v>0.49961985725634783</v>
      </c>
      <c r="D37" s="5" t="s">
        <v>32</v>
      </c>
      <c r="E37" s="6">
        <f>C37*100</f>
        <v>49.961985725634783</v>
      </c>
      <c r="F37" t="s">
        <v>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</dc:creator>
  <cp:lastModifiedBy>vince</cp:lastModifiedBy>
  <dcterms:created xsi:type="dcterms:W3CDTF">2018-01-19T18:34:47Z</dcterms:created>
  <dcterms:modified xsi:type="dcterms:W3CDTF">2018-01-19T23:29:17Z</dcterms:modified>
</cp:coreProperties>
</file>