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615" windowWidth="18915" windowHeight="69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6" s="1"/>
  <c r="M39"/>
  <c r="M38"/>
  <c r="M37"/>
  <c r="M36"/>
  <c r="M35"/>
  <c r="M34"/>
  <c r="M33"/>
  <c r="M32"/>
  <c r="M31"/>
  <c r="M30"/>
  <c r="M29"/>
  <c r="M28"/>
  <c r="M27"/>
  <c r="I12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11"/>
  <c r="F5"/>
  <c r="F9" s="1"/>
  <c r="F4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D9"/>
  <c r="C46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E5"/>
  <c r="E6" s="1"/>
  <c r="E4"/>
  <c r="D6"/>
  <c r="D5"/>
  <c r="D4"/>
  <c r="E46" l="1"/>
  <c r="F6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G9"/>
  <c r="D10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F46" l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D46"/>
  <c r="G46" l="1"/>
  <c r="C6" l="1"/>
  <c r="C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1"/>
</calcChain>
</file>

<file path=xl/sharedStrings.xml><?xml version="1.0" encoding="utf-8"?>
<sst xmlns="http://schemas.openxmlformats.org/spreadsheetml/2006/main" count="10" uniqueCount="10">
  <si>
    <t>p=</t>
  </si>
  <si>
    <t>q=</t>
  </si>
  <si>
    <t>p/q=</t>
  </si>
  <si>
    <t>n=</t>
  </si>
  <si>
    <t>1/8</t>
  </si>
  <si>
    <t>1/7</t>
  </si>
  <si>
    <t>1/6</t>
  </si>
  <si>
    <t>1/9</t>
  </si>
  <si>
    <t>n</t>
  </si>
  <si>
    <t>m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</si>
</sst>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13 hits in 102 events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xVal>
            <c:numRef>
              <c:f>Sheet1!$M$24:$M$39</c:f>
              <c:numCache>
                <c:formatCode>General</c:formatCode>
                <c:ptCount val="16"/>
                <c:pt idx="0">
                  <c:v>0.5</c:v>
                </c:pt>
                <c:pt idx="1">
                  <c:v>0.33300000000000002</c:v>
                </c:pt>
                <c:pt idx="2">
                  <c:v>0.25</c:v>
                </c:pt>
                <c:pt idx="3" formatCode="0.000">
                  <c:v>0.2</c:v>
                </c:pt>
                <c:pt idx="4" formatCode="0.000">
                  <c:v>0.16666666666666666</c:v>
                </c:pt>
                <c:pt idx="5" formatCode="0.000">
                  <c:v>0.14285714285714285</c:v>
                </c:pt>
                <c:pt idx="6" formatCode="0.000">
                  <c:v>0.125</c:v>
                </c:pt>
                <c:pt idx="7" formatCode="0.000">
                  <c:v>0.1111111111111111</c:v>
                </c:pt>
                <c:pt idx="8" formatCode="0.000">
                  <c:v>0.1</c:v>
                </c:pt>
                <c:pt idx="9" formatCode="0.000">
                  <c:v>9.0909090909090912E-2</c:v>
                </c:pt>
                <c:pt idx="10" formatCode="0.000">
                  <c:v>8.3333333333333329E-2</c:v>
                </c:pt>
                <c:pt idx="11" formatCode="0.000">
                  <c:v>7.6923076923076927E-2</c:v>
                </c:pt>
                <c:pt idx="12" formatCode="0.000">
                  <c:v>7.1428571428571425E-2</c:v>
                </c:pt>
                <c:pt idx="13" formatCode="0.000">
                  <c:v>6.25E-2</c:v>
                </c:pt>
                <c:pt idx="14" formatCode="0.000">
                  <c:v>0.05</c:v>
                </c:pt>
                <c:pt idx="15" formatCode="0.000">
                  <c:v>0.04</c:v>
                </c:pt>
              </c:numCache>
            </c:numRef>
          </c:xVal>
          <c:yVal>
            <c:numRef>
              <c:f>Sheet1!$N$24:$N$39</c:f>
              <c:numCache>
                <c:formatCode>General</c:formatCode>
                <c:ptCount val="16"/>
                <c:pt idx="0">
                  <c:v>1.8445567432641644E-15</c:v>
                </c:pt>
                <c:pt idx="1">
                  <c:v>1.2880295646009367E-6</c:v>
                </c:pt>
                <c:pt idx="2">
                  <c:v>1.0583373717477573E-3</c:v>
                </c:pt>
                <c:pt idx="3">
                  <c:v>1.8169809056924148E-2</c:v>
                </c:pt>
                <c:pt idx="4">
                  <c:v>6.424723614085627E-2</c:v>
                </c:pt>
                <c:pt idx="5">
                  <c:v>0.1062705137668877</c:v>
                </c:pt>
                <c:pt idx="6">
                  <c:v>0.11735416059493461</c:v>
                </c:pt>
                <c:pt idx="7">
                  <c:v>0.10309188428107627</c:v>
                </c:pt>
                <c:pt idx="8">
                  <c:v>7.9165310156290233E-2</c:v>
                </c:pt>
                <c:pt idx="9">
                  <c:v>5.6091582308711176E-2</c:v>
                </c:pt>
                <c:pt idx="10">
                  <c:v>3.788030435270634E-2</c:v>
                </c:pt>
                <c:pt idx="11">
                  <c:v>2.4880582309413576E-2</c:v>
                </c:pt>
                <c:pt idx="12">
                  <c:v>1.6100905225261898E-2</c:v>
                </c:pt>
                <c:pt idx="13">
                  <c:v>6.6502106569309291E-3</c:v>
                </c:pt>
                <c:pt idx="14">
                  <c:v>1.1883996208538789E-3</c:v>
                </c:pt>
                <c:pt idx="15">
                  <c:v>1.6590948120000164E-4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Sheet1!$M$41:$M$42</c:f>
              <c:numCache>
                <c:formatCode>General</c:formatCode>
                <c:ptCount val="2"/>
                <c:pt idx="0">
                  <c:v>8.5000000000000006E-2</c:v>
                </c:pt>
                <c:pt idx="1">
                  <c:v>0.18</c:v>
                </c:pt>
              </c:numCache>
            </c:numRef>
          </c:xVal>
          <c:yVal>
            <c:numRef>
              <c:f>Sheet1!$N$41:$N$42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1"/>
        </c:ser>
        <c:axId val="152430464"/>
        <c:axId val="152428928"/>
      </c:scatterChart>
      <c:valAx>
        <c:axId val="152430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α</a:t>
                </a:r>
              </a:p>
            </c:rich>
          </c:tx>
          <c:layout/>
        </c:title>
        <c:numFmt formatCode="General" sourceLinked="1"/>
        <c:tickLblPos val="nextTo"/>
        <c:crossAx val="152428928"/>
        <c:crosses val="autoZero"/>
        <c:crossBetween val="midCat"/>
      </c:valAx>
      <c:valAx>
        <c:axId val="152428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</c:title>
        <c:numFmt formatCode="General" sourceLinked="1"/>
        <c:tickLblPos val="nextTo"/>
        <c:crossAx val="152430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24</xdr:row>
      <xdr:rowOff>114300</xdr:rowOff>
    </xdr:from>
    <xdr:to>
      <xdr:col>7</xdr:col>
      <xdr:colOff>276225</xdr:colOff>
      <xdr:row>42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topLeftCell="A9" workbookViewId="0">
      <selection activeCell="J35" sqref="J35"/>
    </sheetView>
  </sheetViews>
  <sheetFormatPr defaultRowHeight="12"/>
  <cols>
    <col min="2" max="2" width="12.140625" bestFit="1" customWidth="1"/>
  </cols>
  <sheetData>
    <row r="2" spans="1:10">
      <c r="B2" t="s">
        <v>3</v>
      </c>
      <c r="C2">
        <v>102</v>
      </c>
    </row>
    <row r="3" spans="1:10">
      <c r="C3" s="1" t="s">
        <v>4</v>
      </c>
      <c r="D3" s="1" t="s">
        <v>5</v>
      </c>
      <c r="E3" s="1" t="s">
        <v>7</v>
      </c>
      <c r="F3" s="1" t="s">
        <v>6</v>
      </c>
      <c r="G3" s="1"/>
      <c r="H3" s="1"/>
      <c r="I3" s="1"/>
    </row>
    <row r="4" spans="1:10">
      <c r="B4" t="s">
        <v>0</v>
      </c>
      <c r="C4">
        <v>0.125</v>
      </c>
      <c r="D4">
        <f>1/7</f>
        <v>0.14285714285714285</v>
      </c>
      <c r="E4">
        <f>1/9</f>
        <v>0.1111111111111111</v>
      </c>
      <c r="F4">
        <f>1/6</f>
        <v>0.16666666666666666</v>
      </c>
      <c r="G4">
        <v>0.04</v>
      </c>
    </row>
    <row r="5" spans="1:10">
      <c r="B5" t="s">
        <v>1</v>
      </c>
      <c r="C5">
        <f>1-C4</f>
        <v>0.875</v>
      </c>
      <c r="D5">
        <f>1-D4</f>
        <v>0.85714285714285721</v>
      </c>
      <c r="E5">
        <f>1-E4</f>
        <v>0.88888888888888884</v>
      </c>
      <c r="F5">
        <f t="shared" ref="F5:G5" si="0">1-F4</f>
        <v>0.83333333333333337</v>
      </c>
      <c r="G5">
        <f t="shared" si="0"/>
        <v>0.96</v>
      </c>
    </row>
    <row r="6" spans="1:10">
      <c r="B6" t="s">
        <v>2</v>
      </c>
      <c r="C6">
        <f>C4/C5</f>
        <v>0.14285714285714285</v>
      </c>
      <c r="D6">
        <f>D4/D5</f>
        <v>0.16666666666666666</v>
      </c>
      <c r="E6">
        <f>E4/E5</f>
        <v>0.125</v>
      </c>
      <c r="F6">
        <f t="shared" ref="F6:G6" si="1">F4/F5</f>
        <v>0.19999999999999998</v>
      </c>
      <c r="G6">
        <f t="shared" si="1"/>
        <v>4.1666666666666671E-2</v>
      </c>
      <c r="I6" t="s">
        <v>8</v>
      </c>
      <c r="J6">
        <v>96</v>
      </c>
    </row>
    <row r="7" spans="1:10">
      <c r="I7" t="s">
        <v>9</v>
      </c>
      <c r="J7">
        <v>12</v>
      </c>
    </row>
    <row r="9" spans="1:10">
      <c r="A9">
        <v>0</v>
      </c>
      <c r="C9">
        <f>C$5^$C$2</f>
        <v>1.2156859802434955E-6</v>
      </c>
      <c r="D9">
        <f>D$5^$C$2</f>
        <v>1.48397798329119E-7</v>
      </c>
      <c r="E9">
        <f>E$5^$C$2</f>
        <v>6.0595826072224966E-6</v>
      </c>
      <c r="F9">
        <f t="shared" ref="F9:G9" si="2">F$5^$C$2</f>
        <v>8.3851899113984459E-9</v>
      </c>
      <c r="G9">
        <f t="shared" si="2"/>
        <v>1.5547686321115826E-2</v>
      </c>
      <c r="I9">
        <v>0</v>
      </c>
    </row>
    <row r="10" spans="1:10">
      <c r="A10">
        <v>1</v>
      </c>
      <c r="C10">
        <f>C9*C$6*(C$2-A9)</f>
        <v>1.7714281426405221E-5</v>
      </c>
      <c r="D10">
        <f>D9*D$6*($C$2-B9)</f>
        <v>2.5227625715950229E-6</v>
      </c>
      <c r="E10">
        <f>E9*E$6*($C$2-C9)</f>
        <v>7.7259677321268123E-5</v>
      </c>
      <c r="F10">
        <f t="shared" ref="F10:G10" si="3">F9*F$6*($C$2-D9)</f>
        <v>1.7105787394365954E-7</v>
      </c>
      <c r="G10">
        <f t="shared" si="3"/>
        <v>6.6077662939221876E-2</v>
      </c>
      <c r="I10">
        <v>0.02</v>
      </c>
    </row>
    <row r="11" spans="1:10">
      <c r="A11">
        <f>A10+1</f>
        <v>2</v>
      </c>
      <c r="C11">
        <f>C10*C$6*(C$2-A10)/A11</f>
        <v>1.2779588743335195E-4</v>
      </c>
      <c r="D11">
        <f>D10*D$6*($C$2-$A10)/$A11</f>
        <v>2.123325164425811E-5</v>
      </c>
      <c r="E11">
        <f>E10*E$6*($C$2-$A10)/$A11</f>
        <v>4.8770171309050505E-4</v>
      </c>
      <c r="F11">
        <f t="shared" ref="F11:G26" si="4">F10*F$6*($C$2-$A10)/$A11</f>
        <v>1.7276845268309613E-6</v>
      </c>
      <c r="G11">
        <f t="shared" si="4"/>
        <v>0.13903841576794604</v>
      </c>
      <c r="I11">
        <f>I10+I$10</f>
        <v>0.04</v>
      </c>
    </row>
    <row r="12" spans="1:10">
      <c r="A12">
        <f t="shared" ref="A12:A44" si="5">A11+1</f>
        <v>3</v>
      </c>
      <c r="C12">
        <f>C11*C$6*(C$2-A11)/A12</f>
        <v>6.0855184492072348E-4</v>
      </c>
      <c r="D12">
        <f t="shared" ref="D12:E37" si="6">D11*D$6*($C$2-$A11)/$A12</f>
        <v>1.1796250913476727E-4</v>
      </c>
      <c r="E12">
        <f t="shared" si="6"/>
        <v>2.0320904712104377E-3</v>
      </c>
      <c r="F12">
        <f t="shared" si="4"/>
        <v>1.1517896845539741E-5</v>
      </c>
      <c r="G12">
        <f t="shared" si="4"/>
        <v>0.19310891078881395</v>
      </c>
      <c r="I12">
        <f t="shared" ref="I12:I29" si="7">I11+I$10</f>
        <v>0.06</v>
      </c>
    </row>
    <row r="13" spans="1:10">
      <c r="A13">
        <f t="shared" si="5"/>
        <v>4</v>
      </c>
      <c r="C13">
        <f>C12*C$6*(C$2-A12)/A13</f>
        <v>2.1516654516839863E-3</v>
      </c>
      <c r="D13">
        <f t="shared" si="6"/>
        <v>4.8659535018091496E-4</v>
      </c>
      <c r="E13">
        <f t="shared" si="6"/>
        <v>6.286779895307292E-3</v>
      </c>
      <c r="F13">
        <f t="shared" si="4"/>
        <v>5.7013589385421711E-5</v>
      </c>
      <c r="G13">
        <f t="shared" si="4"/>
        <v>0.19914356425096444</v>
      </c>
      <c r="I13">
        <f t="shared" si="7"/>
        <v>0.08</v>
      </c>
    </row>
    <row r="14" spans="1:10">
      <c r="A14">
        <f t="shared" si="5"/>
        <v>5</v>
      </c>
      <c r="C14">
        <f>C13*C$6*(C$2-A13)/A14</f>
        <v>6.0246632647151608E-3</v>
      </c>
      <c r="D14">
        <f t="shared" si="6"/>
        <v>1.5895448105909889E-3</v>
      </c>
      <c r="E14">
        <f t="shared" si="6"/>
        <v>1.5402610743502864E-2</v>
      </c>
      <c r="F14">
        <f t="shared" si="4"/>
        <v>2.2349327039085311E-4</v>
      </c>
      <c r="G14">
        <f t="shared" si="4"/>
        <v>0.16263391080495432</v>
      </c>
      <c r="I14">
        <f t="shared" si="7"/>
        <v>0.1</v>
      </c>
    </row>
    <row r="15" spans="1:10" s="2" customFormat="1">
      <c r="A15" s="2">
        <f t="shared" si="5"/>
        <v>6</v>
      </c>
      <c r="C15" s="2">
        <f>C14*C$6*(C$2-A14)/A15</f>
        <v>1.3914103254223107E-2</v>
      </c>
      <c r="D15" s="2">
        <f t="shared" si="6"/>
        <v>4.282940184092387E-3</v>
      </c>
      <c r="E15" s="2">
        <f t="shared" si="6"/>
        <v>3.1126109210828704E-2</v>
      </c>
      <c r="F15" s="2">
        <f t="shared" si="4"/>
        <v>7.2262824093042492E-4</v>
      </c>
      <c r="G15" s="2">
        <f t="shared" si="4"/>
        <v>0.10955200936167063</v>
      </c>
      <c r="I15">
        <f t="shared" si="7"/>
        <v>0.12000000000000001</v>
      </c>
    </row>
    <row r="16" spans="1:10">
      <c r="A16">
        <f t="shared" si="5"/>
        <v>7</v>
      </c>
      <c r="C16">
        <f>C15*C$6*(C$2-A15)/A16</f>
        <v>2.7260283926641187E-2</v>
      </c>
      <c r="D16">
        <f t="shared" si="6"/>
        <v>9.7895775636397415E-3</v>
      </c>
      <c r="E16">
        <f t="shared" si="6"/>
        <v>5.3359044361420638E-2</v>
      </c>
      <c r="F16">
        <f t="shared" si="4"/>
        <v>1.9820660322663083E-3</v>
      </c>
      <c r="G16">
        <f t="shared" si="4"/>
        <v>6.2601148206668941E-2</v>
      </c>
      <c r="I16">
        <f t="shared" si="7"/>
        <v>0.14000000000000001</v>
      </c>
    </row>
    <row r="17" spans="1:14">
      <c r="A17">
        <f t="shared" si="5"/>
        <v>8</v>
      </c>
      <c r="C17">
        <f>C16*C$6*(C$2-A16)/A17</f>
        <v>4.6245124518409154E-2</v>
      </c>
      <c r="D17">
        <f t="shared" si="6"/>
        <v>1.9375205594703654E-2</v>
      </c>
      <c r="E17">
        <f t="shared" si="6"/>
        <v>7.9204831473983758E-2</v>
      </c>
      <c r="F17">
        <f t="shared" si="4"/>
        <v>4.707406826632482E-3</v>
      </c>
      <c r="G17">
        <f t="shared" si="4"/>
        <v>3.0974526456424741E-2</v>
      </c>
      <c r="I17">
        <f t="shared" si="7"/>
        <v>0.16</v>
      </c>
    </row>
    <row r="18" spans="1:14">
      <c r="A18">
        <f t="shared" si="5"/>
        <v>9</v>
      </c>
      <c r="C18">
        <f>C17*C$6*(C$2-A17)/A18</f>
        <v>6.9000661979848582E-2</v>
      </c>
      <c r="D18">
        <f t="shared" si="6"/>
        <v>3.3727209738928579E-2</v>
      </c>
      <c r="E18">
        <f t="shared" si="6"/>
        <v>0.10340630775770102</v>
      </c>
      <c r="F18">
        <f t="shared" si="4"/>
        <v>9.8332498156322948E-3</v>
      </c>
      <c r="G18">
        <f t="shared" si="4"/>
        <v>1.347965503196262E-2</v>
      </c>
      <c r="I18">
        <f t="shared" si="7"/>
        <v>0.18</v>
      </c>
    </row>
    <row r="19" spans="1:14">
      <c r="A19">
        <f t="shared" si="5"/>
        <v>10</v>
      </c>
      <c r="C19">
        <f>C18*C$6*(C$2-A18)/A19</f>
        <v>9.1672308058941693E-2</v>
      </c>
      <c r="D19">
        <f t="shared" si="6"/>
        <v>5.2277175095339301E-2</v>
      </c>
      <c r="E19">
        <f t="shared" si="6"/>
        <v>0.12020983276832745</v>
      </c>
      <c r="F19">
        <f t="shared" si="4"/>
        <v>1.8289844657076067E-2</v>
      </c>
      <c r="G19">
        <f t="shared" si="4"/>
        <v>5.2233663248855162E-3</v>
      </c>
      <c r="I19">
        <f t="shared" si="7"/>
        <v>0.19999999999999998</v>
      </c>
    </row>
    <row r="20" spans="1:14">
      <c r="A20">
        <f t="shared" si="5"/>
        <v>11</v>
      </c>
      <c r="C20">
        <f>C19*C$6*(C$2-A19)/A20</f>
        <v>0.10953054988860565</v>
      </c>
      <c r="D20">
        <f t="shared" si="6"/>
        <v>7.287121376926084E-2</v>
      </c>
      <c r="E20">
        <f t="shared" si="6"/>
        <v>0.12567391607597869</v>
      </c>
      <c r="F20">
        <f t="shared" si="4"/>
        <v>3.0593921971836326E-2</v>
      </c>
      <c r="G20">
        <f t="shared" si="4"/>
        <v>1.820264022308589E-3</v>
      </c>
      <c r="I20">
        <f t="shared" si="7"/>
        <v>0.21999999999999997</v>
      </c>
    </row>
    <row r="21" spans="1:14">
      <c r="A21">
        <f t="shared" si="5"/>
        <v>12</v>
      </c>
      <c r="C21">
        <f>C20*C$6*(C$2-A20)/A21</f>
        <v>0.11865809571265612</v>
      </c>
      <c r="D21">
        <f t="shared" si="6"/>
        <v>9.2101117402815777E-2</v>
      </c>
      <c r="E21">
        <f t="shared" si="6"/>
        <v>0.11912839961368814</v>
      </c>
      <c r="F21">
        <f t="shared" si="4"/>
        <v>4.640078165728509E-2</v>
      </c>
      <c r="G21">
        <f t="shared" si="4"/>
        <v>5.7515286816000558E-4</v>
      </c>
      <c r="I21">
        <f t="shared" si="7"/>
        <v>0.23999999999999996</v>
      </c>
    </row>
    <row r="22" spans="1:14" s="2" customFormat="1">
      <c r="A22" s="2">
        <f t="shared" si="5"/>
        <v>13</v>
      </c>
      <c r="C22" s="2">
        <f>C21*C$6*(C$2-A21)/A22</f>
        <v>0.11735416059493461</v>
      </c>
      <c r="D22" s="2">
        <f t="shared" si="6"/>
        <v>0.10627052008017204</v>
      </c>
      <c r="E22" s="2">
        <f t="shared" si="6"/>
        <v>0.10309188428107627</v>
      </c>
      <c r="F22" s="2">
        <f t="shared" si="4"/>
        <v>6.424723614085627E-2</v>
      </c>
      <c r="G22" s="2">
        <f t="shared" si="4"/>
        <v>1.6590948120000164E-4</v>
      </c>
      <c r="I22" s="2">
        <f t="shared" si="7"/>
        <v>0.25999999999999995</v>
      </c>
    </row>
    <row r="23" spans="1:14">
      <c r="A23">
        <f t="shared" si="5"/>
        <v>14</v>
      </c>
      <c r="C23">
        <f>C22*C$6*(C$2-A22)/A23</f>
        <v>0.10657673768315491</v>
      </c>
      <c r="D23">
        <f t="shared" si="6"/>
        <v>0.11259614627542038</v>
      </c>
      <c r="E23">
        <f t="shared" si="6"/>
        <v>8.1921229473355242E-2</v>
      </c>
      <c r="F23">
        <f t="shared" si="4"/>
        <v>8.1685771664802967E-2</v>
      </c>
      <c r="G23">
        <f t="shared" si="4"/>
        <v>4.3946261389286154E-5</v>
      </c>
      <c r="I23">
        <f t="shared" si="7"/>
        <v>0.27999999999999997</v>
      </c>
    </row>
    <row r="24" spans="1:14">
      <c r="A24">
        <f t="shared" si="5"/>
        <v>15</v>
      </c>
      <c r="C24">
        <f>C23*C$6*(C$2-A23)/A24</f>
        <v>8.9321456343977451E-2</v>
      </c>
      <c r="D24">
        <f t="shared" si="6"/>
        <v>0.11009400969152214</v>
      </c>
      <c r="E24">
        <f t="shared" si="6"/>
        <v>6.0075568280460505E-2</v>
      </c>
      <c r="F24">
        <f t="shared" si="4"/>
        <v>9.5844638753368822E-2</v>
      </c>
      <c r="G24">
        <f t="shared" si="4"/>
        <v>1.0742419450714394E-5</v>
      </c>
      <c r="I24">
        <f t="shared" si="7"/>
        <v>0.3</v>
      </c>
      <c r="L24">
        <v>2</v>
      </c>
      <c r="M24">
        <v>0.5</v>
      </c>
      <c r="N24">
        <v>1.8445567432641644E-15</v>
      </c>
    </row>
    <row r="25" spans="1:14">
      <c r="A25">
        <f t="shared" si="5"/>
        <v>16</v>
      </c>
      <c r="C25">
        <f>C24*C$6*(C$2-A24)/A25</f>
        <v>6.9383631267196766E-2</v>
      </c>
      <c r="D25">
        <f t="shared" si="6"/>
        <v>9.9772696282941928E-2</v>
      </c>
      <c r="E25">
        <f t="shared" si="6"/>
        <v>4.0832612815625502E-2</v>
      </c>
      <c r="F25">
        <f t="shared" si="4"/>
        <v>0.10423104464428858</v>
      </c>
      <c r="G25">
        <f t="shared" si="4"/>
        <v>2.4338294068024803E-6</v>
      </c>
      <c r="I25">
        <f t="shared" si="7"/>
        <v>0.32</v>
      </c>
      <c r="L25">
        <v>3</v>
      </c>
      <c r="M25">
        <v>0.33300000000000002</v>
      </c>
      <c r="N25">
        <v>1.2880295646009367E-6</v>
      </c>
    </row>
    <row r="26" spans="1:14">
      <c r="A26">
        <f t="shared" si="5"/>
        <v>17</v>
      </c>
      <c r="C26">
        <f>C25*C$6*(C$2-A25)/A26</f>
        <v>5.0142792344360677E-2</v>
      </c>
      <c r="D26">
        <f t="shared" si="6"/>
        <v>8.4122077258166714E-2</v>
      </c>
      <c r="E26">
        <f t="shared" si="6"/>
        <v>2.582062280988083E-2</v>
      </c>
      <c r="F26">
        <f t="shared" si="4"/>
        <v>0.10545729222833902</v>
      </c>
      <c r="G26">
        <f t="shared" si="4"/>
        <v>5.1301306123777776E-7</v>
      </c>
      <c r="I26">
        <f t="shared" si="7"/>
        <v>0.34</v>
      </c>
      <c r="L26">
        <v>4</v>
      </c>
      <c r="M26">
        <v>0.25</v>
      </c>
      <c r="N26">
        <v>1.0583373717477573E-3</v>
      </c>
    </row>
    <row r="27" spans="1:14">
      <c r="A27">
        <f t="shared" si="5"/>
        <v>18</v>
      </c>
      <c r="C27">
        <f>C26*C$6*(C$2-A26)/A27</f>
        <v>3.3826486898973468E-2</v>
      </c>
      <c r="D27">
        <f t="shared" si="6"/>
        <v>6.6207190434668245E-2</v>
      </c>
      <c r="E27">
        <f t="shared" si="6"/>
        <v>1.5241339853054656E-2</v>
      </c>
      <c r="F27">
        <f t="shared" ref="F27:F37" si="8">F26*F$6*($C$2-$A26)/$A27</f>
        <v>9.9598553771209061E-2</v>
      </c>
      <c r="G27">
        <f t="shared" ref="G27:G37" si="9">G26*G$6*($C$2-$A26)/$A27</f>
        <v>1.0094006991947016E-7</v>
      </c>
      <c r="I27">
        <f t="shared" si="7"/>
        <v>0.36000000000000004</v>
      </c>
      <c r="L27">
        <v>5</v>
      </c>
      <c r="M27" s="3">
        <f>1/L27</f>
        <v>0.2</v>
      </c>
      <c r="N27">
        <v>1.8169809056924148E-2</v>
      </c>
    </row>
    <row r="28" spans="1:14">
      <c r="A28">
        <f t="shared" si="5"/>
        <v>19</v>
      </c>
      <c r="C28">
        <f>C27*C$6*(C$2-A27)/A28</f>
        <v>2.1364096988825347E-2</v>
      </c>
      <c r="D28">
        <f t="shared" si="6"/>
        <v>4.8784245583439759E-2</v>
      </c>
      <c r="E28">
        <f t="shared" si="6"/>
        <v>8.4228457082670457E-3</v>
      </c>
      <c r="F28">
        <f t="shared" si="8"/>
        <v>8.8066089650332219E-2</v>
      </c>
      <c r="G28">
        <f t="shared" si="9"/>
        <v>1.8594223406218191E-8</v>
      </c>
      <c r="I28">
        <f t="shared" si="7"/>
        <v>0.38000000000000006</v>
      </c>
      <c r="L28">
        <v>6</v>
      </c>
      <c r="M28" s="3">
        <f t="shared" ref="M28:M39" si="10">1/L28</f>
        <v>0.16666666666666666</v>
      </c>
      <c r="N28">
        <v>6.424723614085627E-2</v>
      </c>
    </row>
    <row r="29" spans="1:14">
      <c r="A29">
        <f t="shared" si="5"/>
        <v>20</v>
      </c>
      <c r="C29">
        <f>C28*C$6*(C$2-A28)/A29</f>
        <v>1.2665857500517883E-2</v>
      </c>
      <c r="D29">
        <f t="shared" si="6"/>
        <v>3.3742436528545833E-2</v>
      </c>
      <c r="E29">
        <f t="shared" si="6"/>
        <v>4.3693512111635299E-3</v>
      </c>
      <c r="F29">
        <f t="shared" si="8"/>
        <v>7.3094854409775728E-2</v>
      </c>
      <c r="G29">
        <f t="shared" si="9"/>
        <v>3.2152511306585622E-9</v>
      </c>
      <c r="I29">
        <f t="shared" si="7"/>
        <v>0.40000000000000008</v>
      </c>
      <c r="L29">
        <v>7</v>
      </c>
      <c r="M29" s="3">
        <f t="shared" si="10"/>
        <v>0.14285714285714285</v>
      </c>
      <c r="N29">
        <v>0.1062705137668877</v>
      </c>
    </row>
    <row r="30" spans="1:14">
      <c r="A30">
        <f t="shared" si="5"/>
        <v>21</v>
      </c>
      <c r="C30">
        <f>C29*C$6*(C$2-A29)/A30</f>
        <v>7.0653082655950088E-3</v>
      </c>
      <c r="D30">
        <f t="shared" si="6"/>
        <v>2.1959363455085382E-2</v>
      </c>
      <c r="E30">
        <f t="shared" si="6"/>
        <v>2.1326595197345803E-3</v>
      </c>
      <c r="F30">
        <f t="shared" si="8"/>
        <v>5.7083600586681993E-2</v>
      </c>
      <c r="G30">
        <f t="shared" si="9"/>
        <v>5.2311625538492489E-10</v>
      </c>
      <c r="L30">
        <v>8</v>
      </c>
      <c r="M30" s="3">
        <f t="shared" si="10"/>
        <v>0.125</v>
      </c>
      <c r="N30">
        <v>0.11735416059493461</v>
      </c>
    </row>
    <row r="31" spans="1:14">
      <c r="A31">
        <f t="shared" si="5"/>
        <v>22</v>
      </c>
      <c r="C31">
        <f>C30*C$6*(C$2-A30)/A31</f>
        <v>3.7161686332025695E-3</v>
      </c>
      <c r="D31">
        <f t="shared" si="6"/>
        <v>1.3475063938347848E-2</v>
      </c>
      <c r="E31">
        <f t="shared" si="6"/>
        <v>9.8150807442330115E-4</v>
      </c>
      <c r="F31">
        <f t="shared" si="8"/>
        <v>4.2034287704738556E-2</v>
      </c>
      <c r="G31">
        <f t="shared" si="9"/>
        <v>8.0250789178369173E-11</v>
      </c>
      <c r="L31">
        <v>9</v>
      </c>
      <c r="M31" s="3">
        <f t="shared" si="10"/>
        <v>0.1111111111111111</v>
      </c>
      <c r="N31">
        <v>0.10309188428107627</v>
      </c>
    </row>
    <row r="32" spans="1:14">
      <c r="A32">
        <f t="shared" si="5"/>
        <v>23</v>
      </c>
      <c r="C32">
        <f>C31*C$6*(C$2-A31)/A32</f>
        <v>1.846543420224879E-3</v>
      </c>
      <c r="D32">
        <f t="shared" si="6"/>
        <v>7.8116312686074482E-3</v>
      </c>
      <c r="E32">
        <f t="shared" si="6"/>
        <v>4.2674264105360926E-4</v>
      </c>
      <c r="F32">
        <f t="shared" si="8"/>
        <v>2.9241243620687685E-2</v>
      </c>
      <c r="G32">
        <f t="shared" si="9"/>
        <v>1.1630549156285388E-11</v>
      </c>
      <c r="L32">
        <v>10</v>
      </c>
      <c r="M32" s="3">
        <f t="shared" si="10"/>
        <v>0.1</v>
      </c>
      <c r="N32">
        <v>7.9165310156290233E-2</v>
      </c>
    </row>
    <row r="33" spans="1:14">
      <c r="A33">
        <f t="shared" si="5"/>
        <v>24</v>
      </c>
      <c r="C33">
        <f>C32*C$6*(C$2-A32)/A33</f>
        <v>8.6831506070098475E-4</v>
      </c>
      <c r="D33">
        <f t="shared" si="6"/>
        <v>4.2855477098610309E-3</v>
      </c>
      <c r="E33">
        <f t="shared" si="6"/>
        <v>1.7558681585018299E-4</v>
      </c>
      <c r="F33">
        <f t="shared" si="8"/>
        <v>1.9250485383619391E-2</v>
      </c>
      <c r="G33">
        <f t="shared" si="9"/>
        <v>1.5951621238655309E-12</v>
      </c>
      <c r="L33">
        <v>11</v>
      </c>
      <c r="M33" s="3">
        <f t="shared" si="10"/>
        <v>9.0909090909090912E-2</v>
      </c>
      <c r="N33">
        <v>5.6091582308711176E-2</v>
      </c>
    </row>
    <row r="34" spans="1:14">
      <c r="A34">
        <f t="shared" si="5"/>
        <v>25</v>
      </c>
      <c r="C34">
        <f>C33*C$6*(C$2-A33)/A34</f>
        <v>3.8702042705529604E-4</v>
      </c>
      <c r="D34">
        <f t="shared" si="6"/>
        <v>2.2284848091277359E-3</v>
      </c>
      <c r="E34">
        <f t="shared" si="6"/>
        <v>6.8478858181571369E-5</v>
      </c>
      <c r="F34">
        <f t="shared" si="8"/>
        <v>1.2012302879378498E-2</v>
      </c>
      <c r="G34">
        <f t="shared" si="9"/>
        <v>2.0737107610251906E-13</v>
      </c>
      <c r="L34">
        <v>12</v>
      </c>
      <c r="M34" s="3">
        <f t="shared" si="10"/>
        <v>8.3333333333333329E-2</v>
      </c>
      <c r="N34">
        <v>3.788030435270634E-2</v>
      </c>
    </row>
    <row r="35" spans="1:14">
      <c r="A35">
        <f t="shared" si="5"/>
        <v>26</v>
      </c>
      <c r="C35">
        <f>C34*C$6*(C$2-A34)/A35</f>
        <v>1.6373941144647139E-4</v>
      </c>
      <c r="D35">
        <f t="shared" si="6"/>
        <v>1.0999572455309978E-3</v>
      </c>
      <c r="E35">
        <f t="shared" si="6"/>
        <v>2.535034653837017E-5</v>
      </c>
      <c r="F35">
        <f t="shared" si="8"/>
        <v>7.1149793977857249E-3</v>
      </c>
      <c r="G35">
        <f t="shared" si="9"/>
        <v>2.5589059070342901E-14</v>
      </c>
      <c r="L35">
        <v>13</v>
      </c>
      <c r="M35" s="3">
        <f t="shared" si="10"/>
        <v>7.6923076923076927E-2</v>
      </c>
      <c r="N35">
        <v>2.4880582309413576E-2</v>
      </c>
    </row>
    <row r="36" spans="1:14">
      <c r="A36">
        <f t="shared" si="5"/>
        <v>27</v>
      </c>
      <c r="C36">
        <f>C35*C$6*(C$2-A35)/A36</f>
        <v>6.5842303015512297E-5</v>
      </c>
      <c r="D36">
        <f t="shared" si="6"/>
        <v>5.1602932506392488E-4</v>
      </c>
      <c r="E36">
        <f t="shared" si="6"/>
        <v>8.9195663746117258E-6</v>
      </c>
      <c r="F36">
        <f t="shared" si="8"/>
        <v>4.0054698831978892E-3</v>
      </c>
      <c r="G36">
        <f t="shared" si="9"/>
        <v>3.0011859403488592E-15</v>
      </c>
      <c r="L36">
        <v>14</v>
      </c>
      <c r="M36" s="3">
        <f t="shared" si="10"/>
        <v>7.1428571428571425E-2</v>
      </c>
      <c r="N36">
        <v>1.6100905225261898E-2</v>
      </c>
    </row>
    <row r="37" spans="1:14">
      <c r="A37">
        <f t="shared" si="5"/>
        <v>28</v>
      </c>
      <c r="C37">
        <f>C36*C$6*(C$2-A36)/A37</f>
        <v>2.5194758806956237E-5</v>
      </c>
      <c r="D37">
        <f t="shared" si="6"/>
        <v>2.303702344035379E-4</v>
      </c>
      <c r="E37">
        <f t="shared" si="6"/>
        <v>2.9864619557851761E-6</v>
      </c>
      <c r="F37">
        <f t="shared" si="8"/>
        <v>2.1457874374274408E-3</v>
      </c>
      <c r="G37">
        <f t="shared" si="9"/>
        <v>3.3495378798536379E-16</v>
      </c>
      <c r="L37">
        <v>16</v>
      </c>
      <c r="M37" s="3">
        <f t="shared" si="10"/>
        <v>6.25E-2</v>
      </c>
      <c r="N37">
        <v>6.6502106569309291E-3</v>
      </c>
    </row>
    <row r="38" spans="1:14">
      <c r="A38">
        <f t="shared" si="5"/>
        <v>29</v>
      </c>
      <c r="L38">
        <v>20</v>
      </c>
      <c r="M38" s="3">
        <f t="shared" si="10"/>
        <v>0.05</v>
      </c>
      <c r="N38">
        <v>1.1883996208538789E-3</v>
      </c>
    </row>
    <row r="39" spans="1:14">
      <c r="A39">
        <f t="shared" si="5"/>
        <v>30</v>
      </c>
      <c r="L39">
        <v>25</v>
      </c>
      <c r="M39" s="3">
        <f t="shared" si="10"/>
        <v>0.04</v>
      </c>
      <c r="N39">
        <v>1.6590948120000164E-4</v>
      </c>
    </row>
    <row r="40" spans="1:14">
      <c r="A40">
        <f t="shared" si="5"/>
        <v>31</v>
      </c>
    </row>
    <row r="41" spans="1:14">
      <c r="A41">
        <f t="shared" si="5"/>
        <v>32</v>
      </c>
      <c r="M41">
        <v>8.5000000000000006E-2</v>
      </c>
      <c r="N41">
        <v>0.05</v>
      </c>
    </row>
    <row r="42" spans="1:14">
      <c r="A42">
        <f t="shared" si="5"/>
        <v>33</v>
      </c>
      <c r="M42">
        <v>0.18</v>
      </c>
      <c r="N42">
        <v>0.05</v>
      </c>
    </row>
    <row r="43" spans="1:14">
      <c r="A43">
        <f t="shared" si="5"/>
        <v>34</v>
      </c>
    </row>
    <row r="44" spans="1:14">
      <c r="A44">
        <f t="shared" si="5"/>
        <v>35</v>
      </c>
    </row>
    <row r="46" spans="1:14">
      <c r="C46">
        <f>SUM(C9:C37)</f>
        <v>0.99998608565747404</v>
      </c>
      <c r="D46">
        <f>SUM(D9:D37)</f>
        <v>0.99983821655160598</v>
      </c>
      <c r="E46">
        <f>SUM(E9:E37)</f>
        <v>0.99999863006196354</v>
      </c>
      <c r="F46">
        <f t="shared" ref="F46:G46" si="11">SUM(F9:F37)</f>
        <v>0.99793746924236149</v>
      </c>
      <c r="G46">
        <f t="shared" si="11"/>
        <v>0.99999994151597915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</dc:creator>
  <cp:lastModifiedBy>vince</cp:lastModifiedBy>
  <dcterms:created xsi:type="dcterms:W3CDTF">2016-07-29T23:12:13Z</dcterms:created>
  <dcterms:modified xsi:type="dcterms:W3CDTF">2016-07-30T03:56:32Z</dcterms:modified>
</cp:coreProperties>
</file>